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Ashley's Documents\Fall 2022\EEL 4914 Design II\BOM\"/>
    </mc:Choice>
  </mc:AlternateContent>
  <xr:revisionPtr revIDLastSave="0" documentId="13_ncr:1_{690CDA55-1F9E-4D61-808C-EF6089AE84EA}" xr6:coauthVersionLast="47" xr6:coauthVersionMax="47" xr10:uidLastSave="{00000000-0000-0000-0000-000000000000}"/>
  <bookViews>
    <workbookView xWindow="-120" yWindow="-120" windowWidth="20730" windowHeight="11160" xr2:uid="{86986BFD-311A-4801-9ECF-A1D24D12FA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32" i="1" s="1"/>
  <c r="I12" i="1"/>
  <c r="I11" i="1"/>
  <c r="I5" i="1"/>
</calcChain>
</file>

<file path=xl/sharedStrings.xml><?xml version="1.0" encoding="utf-8"?>
<sst xmlns="http://schemas.openxmlformats.org/spreadsheetml/2006/main" count="152" uniqueCount="109">
  <si>
    <t>Part (in PCB)</t>
  </si>
  <si>
    <t>Value</t>
  </si>
  <si>
    <t>Device</t>
  </si>
  <si>
    <t>Package</t>
  </si>
  <si>
    <t>Description</t>
  </si>
  <si>
    <t>Quantity</t>
  </si>
  <si>
    <t>Price/Unit</t>
  </si>
  <si>
    <t>Cost</t>
  </si>
  <si>
    <t>ANALOG_IN,J4,J5,J6</t>
  </si>
  <si>
    <t>640456-2</t>
  </si>
  <si>
    <t>TE_640456-2</t>
  </si>
  <si>
    <t>220P MTA100 HDR ASSY SQ SPCL</t>
  </si>
  <si>
    <t>C1,C18</t>
  </si>
  <si>
    <t>1uF</t>
  </si>
  <si>
    <t>C-USC0805</t>
  </si>
  <si>
    <t>C0805</t>
  </si>
  <si>
    <t>CAPACITOR, American symbol</t>
  </si>
  <si>
    <t>C2,C3,C5</t>
  </si>
  <si>
    <t>4.7uF</t>
  </si>
  <si>
    <t>C7,C11</t>
  </si>
  <si>
    <t>0.1uF</t>
  </si>
  <si>
    <t>C4</t>
  </si>
  <si>
    <t>680uF</t>
  </si>
  <si>
    <t>CPOL-USE5-10.5</t>
  </si>
  <si>
    <t>E5-10,5</t>
  </si>
  <si>
    <t>POLARIZED CAPACITOR, American symbol</t>
  </si>
  <si>
    <t>C6,C10</t>
  </si>
  <si>
    <t>10uF</t>
  </si>
  <si>
    <t>C9</t>
  </si>
  <si>
    <t>220uF</t>
  </si>
  <si>
    <t>CPOL-USUD-6,3X5,8</t>
  </si>
  <si>
    <t>UD-6,3X5,8_NICHICON</t>
  </si>
  <si>
    <t>C12</t>
  </si>
  <si>
    <t>10nF</t>
  </si>
  <si>
    <t>D1,D2,D4,D6,D8</t>
  </si>
  <si>
    <t>5988170107F</t>
  </si>
  <si>
    <t>LEDC2012X70N</t>
  </si>
  <si>
    <t>Standard LEDs - SMD Green Water Clr 40mcd 570nm</t>
  </si>
  <si>
    <t>D5,D7</t>
  </si>
  <si>
    <t>1N4002</t>
  </si>
  <si>
    <t>SCHOTTKY-DIODESMD</t>
  </si>
  <si>
    <t>SMB</t>
  </si>
  <si>
    <t>Schottky Diode</t>
  </si>
  <si>
    <t>IC1</t>
  </si>
  <si>
    <t>DHT22</t>
  </si>
  <si>
    <t>Digital-output relative humidity &amp; temperature sensor/module DHT22</t>
  </si>
  <si>
    <t>IC2</t>
  </si>
  <si>
    <t>LM2596S</t>
  </si>
  <si>
    <t>TO263-5</t>
  </si>
  <si>
    <t>SIMPLE SWITCHER® Power Converter 150 kHz 3A Step-Down Voltage Regulator</t>
  </si>
  <si>
    <t>IC3</t>
  </si>
  <si>
    <t/>
  </si>
  <si>
    <t>LM1117MPX-3.3</t>
  </si>
  <si>
    <t>SOT223</t>
  </si>
  <si>
    <t>Linear Voltage Regulator IC Positive Fixed</t>
  </si>
  <si>
    <t>IC4</t>
  </si>
  <si>
    <t>XC9140</t>
  </si>
  <si>
    <t>SOT-25</t>
  </si>
  <si>
    <t>Boost Switching Regulator IC Positive Fixed 5V</t>
  </si>
  <si>
    <t>F1</t>
  </si>
  <si>
    <t>6V/2A</t>
  </si>
  <si>
    <t>PPTC_6V2A</t>
  </si>
  <si>
    <t>1210</t>
  </si>
  <si>
    <t>Resettable Fuse PPTC</t>
  </si>
  <si>
    <t>J1</t>
  </si>
  <si>
    <t>SIM7000A</t>
  </si>
  <si>
    <t>J2</t>
  </si>
  <si>
    <t>BM06B-SRSS-TB</t>
  </si>
  <si>
    <t>JST_6_PIN_HORIZONTAL</t>
  </si>
  <si>
    <t>JST-6-SMD-HORI-1.0MM</t>
  </si>
  <si>
    <t>JST 6 pin horizontal connector</t>
  </si>
  <si>
    <t>J3</t>
  </si>
  <si>
    <t>USB_C16PIN</t>
  </si>
  <si>
    <t>USB-C-16P</t>
  </si>
  <si>
    <t>USB Type C 16Pin Connector</t>
  </si>
  <si>
    <t>J4,J5,J6</t>
  </si>
  <si>
    <t>L1</t>
  </si>
  <si>
    <t>CDRH127/LD</t>
  </si>
  <si>
    <t>Power Inductor</t>
  </si>
  <si>
    <t>L2</t>
  </si>
  <si>
    <t>4.7uH</t>
  </si>
  <si>
    <t>L-USL2825P</t>
  </si>
  <si>
    <t>L2825P</t>
  </si>
  <si>
    <t>INDUCTOR, American symbol</t>
  </si>
  <si>
    <t>R1,R2,R3,R6,R7,R8,R11,R12</t>
  </si>
  <si>
    <t>330</t>
  </si>
  <si>
    <t>R-US_R0805</t>
  </si>
  <si>
    <t>R0805</t>
  </si>
  <si>
    <t>RESISTOR, American symbol</t>
  </si>
  <si>
    <t>R13</t>
  </si>
  <si>
    <t>2k</t>
  </si>
  <si>
    <t>R16,R17</t>
  </si>
  <si>
    <t>5.1k</t>
  </si>
  <si>
    <t>U1</t>
  </si>
  <si>
    <t>ESP32-WROVER-E-N4R8</t>
  </si>
  <si>
    <t>ESP32­WROVER­E/ESP32­WROVER­IE</t>
  </si>
  <si>
    <t>U2</t>
  </si>
  <si>
    <t>MCP73831</t>
  </si>
  <si>
    <t>SOT23-5</t>
  </si>
  <si>
    <t>Miniature single cell, fully integrated Li-Ion, Li-polymer charge management controller</t>
  </si>
  <si>
    <t>U5</t>
  </si>
  <si>
    <t>CH340C</t>
  </si>
  <si>
    <t>SO016</t>
  </si>
  <si>
    <t>Bill of Materials - As Presented in CDR</t>
  </si>
  <si>
    <t>10k</t>
  </si>
  <si>
    <t>R4,R5,R10,R14</t>
  </si>
  <si>
    <t>TOTAL COST:</t>
  </si>
  <si>
    <t>PCB Board Manufacture/Order</t>
  </si>
  <si>
    <t>Ordering/manufacturing of PCB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</si>
</sst>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2" borderId="4" xfId="0" applyFill="1" applyBorder="1"/>
    <xf numFmtId="0" fontId="0" fillId="2" borderId="5" xfId="0" applyFill="1" applyBorder="1"/>
    <xf numFmtId="164" fontId="0" fillId="0" borderId="0" xfId="0" applyNumberFormat="1"/>
    <xf numFmtId="164" fontId="0" fillId="0" borderId="6" xfId="0" applyNumberFormat="1" applyBorder="1"/>
    <xf numFmtId="0" fontId="0" fillId="0" borderId="4" xfId="0" applyBorder="1"/>
    <xf numFmtId="0" fontId="0" fillId="0" borderId="5" xfId="0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164" fontId="0" fillId="3" borderId="0" xfId="0" applyNumberFormat="1" applyFill="1"/>
    <xf numFmtId="164" fontId="0" fillId="3" borderId="6" xfId="0" applyNumberFormat="1" applyFill="1" applyBorder="1"/>
    <xf numFmtId="0" fontId="0" fillId="4" borderId="0" xfId="0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0" fillId="4" borderId="4" xfId="0" applyFill="1" applyBorder="1"/>
    <xf numFmtId="0" fontId="0" fillId="4" borderId="5" xfId="0" applyFill="1" applyBorder="1"/>
    <xf numFmtId="0" fontId="0" fillId="6" borderId="4" xfId="0" applyFill="1" applyBorder="1"/>
    <xf numFmtId="0" fontId="0" fillId="6" borderId="5" xfId="0" applyFill="1" applyBorder="1"/>
    <xf numFmtId="0" fontId="0" fillId="3" borderId="8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1" fillId="7" borderId="10" xfId="0" applyFont="1" applyFill="1" applyBorder="1"/>
    <xf numFmtId="164" fontId="0" fillId="7" borderId="11" xfId="0" applyNumberFormat="1" applyFill="1" applyBorder="1"/>
    <xf numFmtId="0" fontId="0" fillId="4" borderId="7" xfId="0" applyFill="1" applyBorder="1"/>
    <xf numFmtId="0" fontId="0" fillId="4" borderId="8" xfId="0" applyFill="1" applyBorder="1"/>
    <xf numFmtId="164" fontId="0" fillId="3" borderId="8" xfId="0" applyNumberFormat="1" applyFont="1" applyFill="1" applyBorder="1"/>
    <xf numFmtId="164" fontId="0" fillId="3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EEEB-0587-4BF7-B8D9-716320C41B03}">
  <dimension ref="B1:I32"/>
  <sheetViews>
    <sheetView tabSelected="1" zoomScale="60" zoomScaleNormal="60" workbookViewId="0">
      <selection activeCell="L16" sqref="L16"/>
    </sheetView>
  </sheetViews>
  <sheetFormatPr defaultRowHeight="15" x14ac:dyDescent="0.25"/>
  <cols>
    <col min="2" max="2" width="39.5703125" bestFit="1" customWidth="1"/>
    <col min="3" max="3" width="22.140625" bestFit="1" customWidth="1"/>
    <col min="4" max="4" width="22.7109375" bestFit="1" customWidth="1"/>
    <col min="5" max="5" width="42.28515625" bestFit="1" customWidth="1"/>
    <col min="6" max="6" width="79.7109375" bestFit="1" customWidth="1"/>
    <col min="7" max="7" width="11.28515625" bestFit="1" customWidth="1"/>
    <col min="8" max="8" width="19.42578125" bestFit="1" customWidth="1"/>
    <col min="9" max="9" width="10.42578125" bestFit="1" customWidth="1"/>
  </cols>
  <sheetData>
    <row r="1" spans="2:9" ht="26.25" x14ac:dyDescent="0.4">
      <c r="B1" s="1" t="s">
        <v>103</v>
      </c>
    </row>
    <row r="2" spans="2:9" ht="18.75" x14ac:dyDescent="0.3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2:9" x14ac:dyDescent="0.25">
      <c r="B3" s="5" t="s">
        <v>8</v>
      </c>
      <c r="C3" s="6" t="s">
        <v>9</v>
      </c>
      <c r="D3" s="6" t="s">
        <v>9</v>
      </c>
      <c r="E3" s="6" t="s">
        <v>10</v>
      </c>
      <c r="F3" s="6" t="s">
        <v>11</v>
      </c>
      <c r="G3">
        <v>4</v>
      </c>
      <c r="H3" s="7">
        <v>0.18</v>
      </c>
      <c r="I3" s="8">
        <v>0.72</v>
      </c>
    </row>
    <row r="4" spans="2:9" x14ac:dyDescent="0.25">
      <c r="B4" s="9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>
        <v>2</v>
      </c>
      <c r="H4" s="7">
        <v>0.14000000000000001</v>
      </c>
      <c r="I4" s="8">
        <v>0.28000000000000003</v>
      </c>
    </row>
    <row r="5" spans="2:9" x14ac:dyDescent="0.25">
      <c r="B5" s="5" t="s">
        <v>17</v>
      </c>
      <c r="C5" s="6" t="s">
        <v>18</v>
      </c>
      <c r="D5" s="6" t="s">
        <v>14</v>
      </c>
      <c r="E5" s="6" t="s">
        <v>15</v>
      </c>
      <c r="F5" s="6" t="s">
        <v>16</v>
      </c>
      <c r="G5">
        <v>3</v>
      </c>
      <c r="H5" s="7">
        <v>0.18</v>
      </c>
      <c r="I5" s="8">
        <f>3*0.18</f>
        <v>0.54</v>
      </c>
    </row>
    <row r="6" spans="2:9" x14ac:dyDescent="0.25">
      <c r="B6" s="9" t="s">
        <v>19</v>
      </c>
      <c r="C6" s="10" t="s">
        <v>20</v>
      </c>
      <c r="D6" s="10" t="s">
        <v>14</v>
      </c>
      <c r="E6" s="10" t="s">
        <v>15</v>
      </c>
      <c r="F6" s="10" t="s">
        <v>16</v>
      </c>
      <c r="G6">
        <v>2</v>
      </c>
      <c r="H6" s="7">
        <v>0.1</v>
      </c>
      <c r="I6" s="8">
        <v>0.2</v>
      </c>
    </row>
    <row r="7" spans="2:9" x14ac:dyDescent="0.25">
      <c r="B7" s="5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>
        <v>1</v>
      </c>
      <c r="H7" s="7">
        <v>0.53</v>
      </c>
      <c r="I7" s="8">
        <v>0.53</v>
      </c>
    </row>
    <row r="8" spans="2:9" x14ac:dyDescent="0.25">
      <c r="B8" s="9" t="s">
        <v>26</v>
      </c>
      <c r="C8" s="10" t="s">
        <v>27</v>
      </c>
      <c r="D8" s="10" t="s">
        <v>14</v>
      </c>
      <c r="E8" s="10" t="s">
        <v>15</v>
      </c>
      <c r="F8" s="10" t="s">
        <v>16</v>
      </c>
      <c r="G8">
        <v>2</v>
      </c>
      <c r="H8" s="7">
        <v>0.14000000000000001</v>
      </c>
      <c r="I8" s="8">
        <v>0.28000000000000003</v>
      </c>
    </row>
    <row r="9" spans="2:9" x14ac:dyDescent="0.25">
      <c r="B9" s="5" t="s">
        <v>28</v>
      </c>
      <c r="C9" s="6" t="s">
        <v>29</v>
      </c>
      <c r="D9" s="6" t="s">
        <v>30</v>
      </c>
      <c r="E9" s="6" t="s">
        <v>31</v>
      </c>
      <c r="F9" s="6" t="s">
        <v>25</v>
      </c>
      <c r="G9">
        <v>1</v>
      </c>
      <c r="H9" s="7">
        <v>0.53</v>
      </c>
      <c r="I9" s="8">
        <v>0.53</v>
      </c>
    </row>
    <row r="10" spans="2:9" x14ac:dyDescent="0.25">
      <c r="B10" s="9" t="s">
        <v>32</v>
      </c>
      <c r="C10" s="10" t="s">
        <v>33</v>
      </c>
      <c r="D10" s="10" t="s">
        <v>14</v>
      </c>
      <c r="E10" s="10" t="s">
        <v>15</v>
      </c>
      <c r="F10" s="10" t="s">
        <v>16</v>
      </c>
      <c r="G10">
        <v>1</v>
      </c>
      <c r="H10" s="7">
        <v>0.1</v>
      </c>
      <c r="I10" s="8">
        <v>0.1</v>
      </c>
    </row>
    <row r="11" spans="2:9" x14ac:dyDescent="0.25">
      <c r="B11" s="5" t="s">
        <v>34</v>
      </c>
      <c r="C11" s="6" t="s">
        <v>35</v>
      </c>
      <c r="D11" s="6" t="s">
        <v>35</v>
      </c>
      <c r="E11" s="6" t="s">
        <v>36</v>
      </c>
      <c r="F11" s="6" t="s">
        <v>37</v>
      </c>
      <c r="G11">
        <v>5</v>
      </c>
      <c r="H11" s="7">
        <v>0.3</v>
      </c>
      <c r="I11" s="8">
        <f>5*0.3</f>
        <v>1.5</v>
      </c>
    </row>
    <row r="12" spans="2:9" x14ac:dyDescent="0.25">
      <c r="B12" s="9" t="s">
        <v>38</v>
      </c>
      <c r="C12" s="10" t="s">
        <v>39</v>
      </c>
      <c r="D12" s="10" t="s">
        <v>40</v>
      </c>
      <c r="E12" s="10" t="s">
        <v>41</v>
      </c>
      <c r="F12" s="10" t="s">
        <v>42</v>
      </c>
      <c r="G12">
        <v>2</v>
      </c>
      <c r="H12" s="7">
        <v>0.54</v>
      </c>
      <c r="I12" s="8">
        <f>2*0.54</f>
        <v>1.08</v>
      </c>
    </row>
    <row r="13" spans="2:9" x14ac:dyDescent="0.25">
      <c r="B13" s="5" t="s">
        <v>43</v>
      </c>
      <c r="C13" s="6" t="s">
        <v>44</v>
      </c>
      <c r="D13" s="6" t="s">
        <v>44</v>
      </c>
      <c r="E13" s="6" t="s">
        <v>44</v>
      </c>
      <c r="F13" s="6" t="s">
        <v>45</v>
      </c>
      <c r="G13">
        <v>1</v>
      </c>
      <c r="H13" s="7">
        <v>9.9499999999999993</v>
      </c>
      <c r="I13" s="8">
        <v>9.9499999999999993</v>
      </c>
    </row>
    <row r="14" spans="2:9" x14ac:dyDescent="0.25">
      <c r="B14" s="11" t="s">
        <v>46</v>
      </c>
      <c r="C14" s="12" t="s">
        <v>47</v>
      </c>
      <c r="D14" s="12" t="s">
        <v>47</v>
      </c>
      <c r="E14" s="12" t="s">
        <v>48</v>
      </c>
      <c r="F14" s="12" t="s">
        <v>49</v>
      </c>
      <c r="G14" s="13">
        <v>1</v>
      </c>
      <c r="H14" s="14">
        <v>6.73</v>
      </c>
      <c r="I14" s="15">
        <v>6.73</v>
      </c>
    </row>
    <row r="15" spans="2:9" x14ac:dyDescent="0.25">
      <c r="B15" s="5" t="s">
        <v>50</v>
      </c>
      <c r="C15" s="6" t="s">
        <v>51</v>
      </c>
      <c r="D15" s="6" t="s">
        <v>52</v>
      </c>
      <c r="E15" s="6" t="s">
        <v>53</v>
      </c>
      <c r="F15" s="16" t="s">
        <v>54</v>
      </c>
      <c r="G15" s="13">
        <v>1</v>
      </c>
      <c r="H15" s="14">
        <v>1.7</v>
      </c>
      <c r="I15" s="15">
        <v>1.7</v>
      </c>
    </row>
    <row r="16" spans="2:9" x14ac:dyDescent="0.25">
      <c r="B16" s="9" t="s">
        <v>55</v>
      </c>
      <c r="C16" s="10" t="s">
        <v>51</v>
      </c>
      <c r="D16" s="10" t="s">
        <v>56</v>
      </c>
      <c r="E16" s="10" t="s">
        <v>57</v>
      </c>
      <c r="F16" s="17" t="s">
        <v>58</v>
      </c>
      <c r="G16" s="13">
        <v>1</v>
      </c>
      <c r="H16" s="14">
        <v>1.1299999999999999</v>
      </c>
      <c r="I16" s="15">
        <v>1.1299999999999999</v>
      </c>
    </row>
    <row r="17" spans="2:9" x14ac:dyDescent="0.25">
      <c r="B17" s="18" t="s">
        <v>59</v>
      </c>
      <c r="C17" s="19" t="s">
        <v>60</v>
      </c>
      <c r="D17" s="19" t="s">
        <v>61</v>
      </c>
      <c r="E17" s="19" t="s">
        <v>62</v>
      </c>
      <c r="F17" s="19" t="s">
        <v>63</v>
      </c>
      <c r="G17" s="13">
        <v>1</v>
      </c>
      <c r="H17" s="7">
        <v>1.41</v>
      </c>
      <c r="I17" s="8">
        <v>1.41</v>
      </c>
    </row>
    <row r="18" spans="2:9" x14ac:dyDescent="0.25">
      <c r="B18" s="20" t="s">
        <v>64</v>
      </c>
      <c r="C18" s="21" t="s">
        <v>65</v>
      </c>
      <c r="D18" s="21" t="s">
        <v>65</v>
      </c>
      <c r="E18" s="21" t="s">
        <v>65</v>
      </c>
      <c r="F18" s="21" t="s">
        <v>51</v>
      </c>
      <c r="G18" s="13">
        <v>1</v>
      </c>
      <c r="H18" s="7">
        <v>30</v>
      </c>
      <c r="I18" s="8">
        <v>30</v>
      </c>
    </row>
    <row r="19" spans="2:9" x14ac:dyDescent="0.25">
      <c r="B19" s="18" t="s">
        <v>66</v>
      </c>
      <c r="C19" s="19" t="s">
        <v>67</v>
      </c>
      <c r="D19" s="19" t="s">
        <v>68</v>
      </c>
      <c r="E19" s="19" t="s">
        <v>69</v>
      </c>
      <c r="F19" s="19" t="s">
        <v>70</v>
      </c>
      <c r="G19" s="23">
        <v>1</v>
      </c>
      <c r="H19" s="24">
        <v>0.79</v>
      </c>
      <c r="I19" s="15">
        <v>0.79</v>
      </c>
    </row>
    <row r="20" spans="2:9" x14ac:dyDescent="0.25">
      <c r="B20" s="20" t="s">
        <v>71</v>
      </c>
      <c r="C20" s="21" t="s">
        <v>51</v>
      </c>
      <c r="D20" s="21" t="s">
        <v>72</v>
      </c>
      <c r="E20" s="21" t="s">
        <v>73</v>
      </c>
      <c r="F20" s="21" t="s">
        <v>74</v>
      </c>
      <c r="G20" s="13">
        <v>1</v>
      </c>
      <c r="H20" s="7">
        <v>4.1900000000000004</v>
      </c>
      <c r="I20" s="8">
        <v>4.1900000000000004</v>
      </c>
    </row>
    <row r="21" spans="2:9" x14ac:dyDescent="0.25">
      <c r="B21" s="18" t="s">
        <v>75</v>
      </c>
      <c r="C21" s="19" t="s">
        <v>9</v>
      </c>
      <c r="D21" s="19" t="s">
        <v>9</v>
      </c>
      <c r="E21" s="19" t="s">
        <v>10</v>
      </c>
      <c r="F21" s="19" t="s">
        <v>11</v>
      </c>
      <c r="G21" s="13">
        <v>3</v>
      </c>
      <c r="H21" s="7">
        <v>0.18</v>
      </c>
      <c r="I21" s="8">
        <f>3*0.18</f>
        <v>0.54</v>
      </c>
    </row>
    <row r="22" spans="2:9" x14ac:dyDescent="0.25">
      <c r="B22" s="9" t="s">
        <v>76</v>
      </c>
      <c r="C22" s="10" t="s">
        <v>77</v>
      </c>
      <c r="D22" s="10" t="s">
        <v>77</v>
      </c>
      <c r="E22" s="10" t="s">
        <v>77</v>
      </c>
      <c r="F22" s="10" t="s">
        <v>78</v>
      </c>
      <c r="G22" s="13">
        <v>1</v>
      </c>
      <c r="H22" s="7">
        <v>1.59</v>
      </c>
      <c r="I22" s="8">
        <v>1.59</v>
      </c>
    </row>
    <row r="23" spans="2:9" x14ac:dyDescent="0.25">
      <c r="B23" s="5" t="s">
        <v>79</v>
      </c>
      <c r="C23" s="6" t="s">
        <v>80</v>
      </c>
      <c r="D23" s="6" t="s">
        <v>81</v>
      </c>
      <c r="E23" s="6" t="s">
        <v>82</v>
      </c>
      <c r="F23" s="6" t="s">
        <v>83</v>
      </c>
      <c r="G23" s="13">
        <v>1</v>
      </c>
      <c r="H23" s="7">
        <v>0.18</v>
      </c>
      <c r="I23" s="8">
        <v>0.18</v>
      </c>
    </row>
    <row r="24" spans="2:9" x14ac:dyDescent="0.25">
      <c r="B24" s="9" t="s">
        <v>84</v>
      </c>
      <c r="C24" s="10" t="s">
        <v>85</v>
      </c>
      <c r="D24" s="10" t="s">
        <v>86</v>
      </c>
      <c r="E24" s="10" t="s">
        <v>87</v>
      </c>
      <c r="F24" s="10" t="s">
        <v>88</v>
      </c>
      <c r="G24" s="13">
        <v>8</v>
      </c>
      <c r="H24" s="7">
        <v>0.1</v>
      </c>
      <c r="I24" s="8">
        <v>0.8</v>
      </c>
    </row>
    <row r="25" spans="2:9" x14ac:dyDescent="0.25">
      <c r="B25" s="5" t="s">
        <v>105</v>
      </c>
      <c r="C25" s="6" t="s">
        <v>104</v>
      </c>
      <c r="D25" s="6" t="s">
        <v>86</v>
      </c>
      <c r="E25" s="6" t="s">
        <v>87</v>
      </c>
      <c r="F25" s="6" t="s">
        <v>88</v>
      </c>
      <c r="G25" s="13">
        <v>4</v>
      </c>
      <c r="H25" s="7">
        <v>0.1</v>
      </c>
      <c r="I25" s="8">
        <v>0.4</v>
      </c>
    </row>
    <row r="26" spans="2:9" x14ac:dyDescent="0.25">
      <c r="B26" s="9" t="s">
        <v>89</v>
      </c>
      <c r="C26" s="10" t="s">
        <v>90</v>
      </c>
      <c r="D26" s="10" t="s">
        <v>86</v>
      </c>
      <c r="E26" s="10" t="s">
        <v>87</v>
      </c>
      <c r="F26" s="10" t="s">
        <v>88</v>
      </c>
      <c r="G26" s="13">
        <v>1</v>
      </c>
      <c r="H26" s="7">
        <v>0.1</v>
      </c>
      <c r="I26" s="8">
        <v>0.1</v>
      </c>
    </row>
    <row r="27" spans="2:9" x14ac:dyDescent="0.25">
      <c r="B27" s="18" t="s">
        <v>91</v>
      </c>
      <c r="C27" s="19" t="s">
        <v>92</v>
      </c>
      <c r="D27" s="19" t="s">
        <v>86</v>
      </c>
      <c r="E27" s="19" t="s">
        <v>87</v>
      </c>
      <c r="F27" s="19" t="s">
        <v>88</v>
      </c>
      <c r="G27" s="13">
        <v>2</v>
      </c>
      <c r="H27" s="7">
        <v>0.1</v>
      </c>
      <c r="I27" s="8">
        <v>0.2</v>
      </c>
    </row>
    <row r="28" spans="2:9" x14ac:dyDescent="0.25">
      <c r="B28" s="20" t="s">
        <v>93</v>
      </c>
      <c r="C28" s="21" t="s">
        <v>94</v>
      </c>
      <c r="D28" s="21" t="s">
        <v>94</v>
      </c>
      <c r="E28" s="21" t="s">
        <v>95</v>
      </c>
      <c r="F28" s="21" t="s">
        <v>51</v>
      </c>
      <c r="G28" s="13">
        <v>1</v>
      </c>
      <c r="H28" s="14">
        <v>3.3</v>
      </c>
      <c r="I28" s="15">
        <v>3.3</v>
      </c>
    </row>
    <row r="29" spans="2:9" x14ac:dyDescent="0.25">
      <c r="B29" s="18" t="s">
        <v>96</v>
      </c>
      <c r="C29" s="19" t="s">
        <v>97</v>
      </c>
      <c r="D29" s="19" t="s">
        <v>97</v>
      </c>
      <c r="E29" s="19" t="s">
        <v>98</v>
      </c>
      <c r="F29" s="19" t="s">
        <v>99</v>
      </c>
      <c r="G29" s="13">
        <v>1</v>
      </c>
      <c r="H29" s="7">
        <v>0.76</v>
      </c>
      <c r="I29" s="8">
        <v>0.76</v>
      </c>
    </row>
    <row r="30" spans="2:9" x14ac:dyDescent="0.25">
      <c r="B30" s="20" t="s">
        <v>100</v>
      </c>
      <c r="C30" s="21" t="s">
        <v>101</v>
      </c>
      <c r="D30" s="21" t="s">
        <v>101</v>
      </c>
      <c r="E30" s="21" t="s">
        <v>102</v>
      </c>
      <c r="F30" s="21" t="s">
        <v>51</v>
      </c>
      <c r="G30" s="13">
        <v>1</v>
      </c>
      <c r="H30" s="7">
        <v>0.1</v>
      </c>
      <c r="I30" s="8">
        <v>0.1</v>
      </c>
    </row>
    <row r="31" spans="2:9" x14ac:dyDescent="0.25">
      <c r="B31" s="27" t="s">
        <v>107</v>
      </c>
      <c r="C31" s="28"/>
      <c r="D31" s="28"/>
      <c r="E31" s="28"/>
      <c r="F31" s="28" t="s">
        <v>108</v>
      </c>
      <c r="G31" s="22">
        <v>10</v>
      </c>
      <c r="H31" s="29">
        <v>2</v>
      </c>
      <c r="I31" s="30">
        <v>20</v>
      </c>
    </row>
    <row r="32" spans="2:9" ht="15.75" thickBot="1" x14ac:dyDescent="0.3">
      <c r="H32" s="25" t="s">
        <v>106</v>
      </c>
      <c r="I32" s="26">
        <f>SUM(I3:I31)</f>
        <v>89.63</v>
      </c>
    </row>
  </sheetData>
  <pageMargins left="0.7" right="0.7" top="0.75" bottom="0.75" header="0.3" footer="0.3"/>
  <ignoredErrors>
    <ignoredError sqref="E17 C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Porter</dc:creator>
  <cp:lastModifiedBy>Ashley Porter</cp:lastModifiedBy>
  <dcterms:created xsi:type="dcterms:W3CDTF">2022-11-21T20:49:00Z</dcterms:created>
  <dcterms:modified xsi:type="dcterms:W3CDTF">2022-11-21T21:24:44Z</dcterms:modified>
</cp:coreProperties>
</file>